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<sst xmlns="http://schemas.openxmlformats.org/spreadsheetml/2006/main" count="75" uniqueCount="75">
  <si>
    <t xml:space="preserve"/>
  </si>
  <si>
    <t xml:space="preserve">QLC010</t>
  </si>
  <si>
    <t xml:space="preserve">Ud</t>
  </si>
  <si>
    <t xml:space="preserve">Claraboya.</t>
  </si>
  <si>
    <r>
      <rPr>
        <b/>
        <sz val="8.25"/>
        <color rgb="FF000000"/>
        <rFont val="Arial"/>
        <family val="2"/>
      </rPr>
      <t xml:space="preserve">Claraboya de cúpula fija parabólica monovalva, de polimetilmetacrilato (PMMA), de base cuadrada, luz de hueco 40x40 cm, incluso zócalo de 25 cm de altura, realizado con fábrica de ladrillo cerámico hueco de 24x11,5x7, recibidos con mortero de cemento, industrial, M-5</t>
    </r>
    <r>
      <rPr>
        <sz val="8.25"/>
        <color rgb="FF000000"/>
        <rFont val="Arial"/>
        <family val="2"/>
      </rPr>
      <t xml:space="preserve">.</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</si>
  <si>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</si>
  <si>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</si>
  <si>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</si>
  <si>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</si>
  <si>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</si>
  <si>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</si>
  <si>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</si>
  <si>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mt14iea020c</t>
  </si>
  <si>
    <t xml:space="preserve">kg</t>
  </si>
  <si>
    <t xml:space="preserve">Emulsión asfáltica aniónica con cargas tipo EB, según UNE 104231.</t>
  </si>
  <si>
    <t xml:space="preserve">mt14lga010eb</t>
  </si>
  <si>
    <t xml:space="preserve">m²</t>
  </si>
  <si>
    <t xml:space="preserve">Lámina de betún modificado con elastómero SBS, LBM(SBS)-50/G-FP, de 3,5 mm de espesor, masa nominal 5 kg/m², con armadura de fieltro de poliéster reforzado y estabilizado de 150 g/m², con autoprotección mineral de color gris. Según UNE-EN 13707.</t>
  </si>
  <si>
    <t xml:space="preserve">mt04lvc010b</t>
  </si>
  <si>
    <t xml:space="preserve">Ud</t>
  </si>
  <si>
    <t xml:space="preserve">Ladrillo cerámico hueco doble, para revestir, 24x11,5x7 cm, según UNE-EN 771-1.</t>
  </si>
  <si>
    <t xml:space="preserve">mt08aaa010a</t>
  </si>
  <si>
    <t xml:space="preserve">m³</t>
  </si>
  <si>
    <t xml:space="preserve">Agua.</t>
  </si>
  <si>
    <t xml:space="preserve">mt09mif010ca</t>
  </si>
  <si>
    <t xml:space="preserve">t</t>
  </si>
  <si>
    <t xml:space="preserve">Mortero industrial para albañilería, de cemento, color gris, categoría M-5 (resistencia a compresión 5 N/mm²), suministrado en sacos, según UNE-EN 998-2.</t>
  </si>
  <si>
    <t xml:space="preserve">mt21mat010apa</t>
  </si>
  <si>
    <t xml:space="preserve">Ud</t>
  </si>
  <si>
    <t xml:space="preserve">Claraboya de cúpula fija parabólica monovalva, de polimetilmetacrilato (PMMA), de base cuadrada, luz de hueco 40x40 cm. Según UNE-EN 1873.</t>
  </si>
  <si>
    <t xml:space="preserve">mt21cms010</t>
  </si>
  <si>
    <t xml:space="preserve">Ud</t>
  </si>
  <si>
    <t xml:space="preserve">Material auxiliar para instalación, montaje y fijación de claraboya prefabricada.</t>
  </si>
  <si>
    <t xml:space="preserve">Subtotal materiales:</t>
  </si>
  <si>
    <t xml:space="preserve">Mano de obra</t>
  </si>
  <si>
    <t xml:space="preserve">mo029</t>
  </si>
  <si>
    <t xml:space="preserve">h</t>
  </si>
  <si>
    <t xml:space="preserve">Oficial 1ª aplicador de láminas impermeabilizantes.</t>
  </si>
  <si>
    <t xml:space="preserve">mo067</t>
  </si>
  <si>
    <t xml:space="preserve">h</t>
  </si>
  <si>
    <t xml:space="preserve">Ayudante aplicador de láminas impermeabilizantes.</t>
  </si>
  <si>
    <t xml:space="preserve">mo011</t>
  </si>
  <si>
    <t xml:space="preserve">h</t>
  </si>
  <si>
    <t xml:space="preserve">Oficial 1ª montador.</t>
  </si>
  <si>
    <t xml:space="preserve">mo080</t>
  </si>
  <si>
    <t xml:space="preserve">h</t>
  </si>
  <si>
    <t xml:space="preserve">Ayudante montador.</t>
  </si>
  <si>
    <t xml:space="preserve">mo113</t>
  </si>
  <si>
    <t xml:space="preserve">h</t>
  </si>
  <si>
    <t xml:space="preserve">Peón ordinario construcción.</t>
  </si>
  <si>
    <t xml:space="preserve">Subtotal mano de obra:</t>
  </si>
  <si>
    <t xml:space="preserve">Costes directos complementarios</t>
  </si>
  <si>
    <t xml:space="preserve">%</t>
  </si>
  <si>
    <t xml:space="preserve">Costes directos complementarios</t>
  </si>
  <si>
    <t xml:space="preserve">Coste de mantenimiento decenal: 46,91€ en los primeros 10 años.</t>
  </si>
  <si>
    <r>
      <rPr>
        <b/>
        <sz val="8.25"/>
        <color rgb="FF000000"/>
        <rFont val="Arial"/>
        <family val="2"/>
      </rPr>
      <t xml:space="preserve">Costes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</si>
  <si>
    <t xml:space="preserve">Referencia norma UNE y Título de la norma transposición de norma armonizada</t>
  </si>
  <si>
    <r>
      <rPr>
        <sz val="8.25"/>
        <color rgb="FF000000"/>
        <rFont val="Arial"/>
        <family val="2"/>
      </rPr>
      <t xml:space="preserve">Aplicabilidad</t>
    </r>
    <r>
      <rPr>
        <sz val="8.25"/>
        <color rgb="FF000000"/>
        <rFont val="Arial"/>
        <family val="2"/>
      </rPr>
      <t xml:space="preserve">(a)</t>
    </r>
  </si>
  <si>
    <r>
      <rPr>
        <sz val="8.25"/>
        <color rgb="FF000000"/>
        <rFont val="Arial"/>
        <family val="2"/>
      </rPr>
      <t xml:space="preserve">Obligatoriedad</t>
    </r>
    <r>
      <rPr>
        <sz val="8.25"/>
        <color rgb="FF000000"/>
        <rFont val="Arial"/>
        <family val="2"/>
      </rPr>
      <t xml:space="preserve">(b)</t>
    </r>
  </si>
  <si>
    <r>
      <rPr>
        <sz val="8.25"/>
        <color rgb="FF000000"/>
        <rFont val="Arial"/>
        <family val="2"/>
      </rPr>
      <t xml:space="preserve">Sistema</t>
    </r>
    <r>
      <rPr>
        <sz val="8.25"/>
        <color rgb="FF000000"/>
        <rFont val="Arial"/>
        <family val="2"/>
      </rPr>
      <t xml:space="preserve">(c)</t>
    </r>
  </si>
  <si>
    <t xml:space="preserve">UNE-EN 13707:2005/A2:2010</t>
  </si>
  <si>
    <t xml:space="preserve">1/2+/3/4</t>
  </si>
  <si>
    <t xml:space="preserve">Láminas flexibles para la impermeabilización. Láminas bituminosas con armadura para impermeabilización de cubiertas. Definiciones y características.</t>
  </si>
  <si>
    <t xml:space="preserve">UNE-EN 771-1:2011/A1:2016</t>
  </si>
  <si>
    <t xml:space="preserve">2+/4</t>
  </si>
  <si>
    <t xml:space="preserve">Especificaciones de piezas para fábrica de albañilería. Parte 1: Piezas de arcilla cocida</t>
  </si>
  <si>
    <t xml:space="preserve">UNE-EN 998-2:2012</t>
  </si>
  <si>
    <t xml:space="preserve">2+/4</t>
  </si>
  <si>
    <t xml:space="preserve">Especificaciones de los morteros para albañilería. Parte 2: Morteros para albañilería</t>
  </si>
  <si>
    <t xml:space="preserve">UNE-EN 1873:2006</t>
  </si>
  <si>
    <t xml:space="preserve">1/3/4</t>
  </si>
  <si>
    <t xml:space="preserve">Accesorios  prefabricados  para  cubier tas.  Luces individuales  para  cubier tas  de  plástico.  Especificación  de  producto  y  métodos  de  ensayo.</t>
  </si>
  <si>
    <r>
      <rPr>
        <sz val="8.25"/>
        <color rgb="FF000000"/>
        <rFont val="Arial"/>
        <family val="2"/>
      </rPr>
      <t xml:space="preserve">(a)</t>
    </r>
    <r>
      <rPr>
        <sz val="8.25"/>
        <color rgb="FF000000"/>
        <rFont val="Arial"/>
        <family val="2"/>
      </rPr>
      <t xml:space="preserve"> </t>
    </r>
    <r>
      <rPr>
        <sz val="8.25"/>
        <color rgb="FF000000"/>
        <rFont val="Arial"/>
        <family val="2"/>
      </rPr>
      <t xml:space="preserve">Fecha de aplicabilidad de la norma armonizada e inicio del período de coexistencia</t>
    </r>
  </si>
  <si>
    <r>
      <rPr>
        <sz val="8.25"/>
        <color rgb="FF000000"/>
        <rFont val="Arial"/>
        <family val="2"/>
      </rPr>
      <t xml:space="preserve">(b)</t>
    </r>
    <r>
      <rPr>
        <sz val="8.25"/>
        <color rgb="FF000000"/>
        <rFont val="Arial"/>
        <family val="2"/>
      </rPr>
      <t xml:space="preserve"> </t>
    </r>
    <r>
      <rPr>
        <sz val="8.25"/>
        <color rgb="FF000000"/>
        <rFont val="Arial"/>
        <family val="2"/>
      </rPr>
      <t xml:space="preserve">Fecha final del período de coexistencia / entrada en vigor marcado CE</t>
    </r>
  </si>
  <si>
    <r>
      <rPr>
        <sz val="8.25"/>
        <color rgb="FF000000"/>
        <rFont val="Arial"/>
        <family val="2"/>
      </rPr>
      <t xml:space="preserve">(c)</t>
    </r>
    <r>
      <rPr>
        <sz val="8.25"/>
        <color rgb="FF000000"/>
        <rFont val="Arial"/>
        <family val="2"/>
      </rPr>
      <t xml:space="preserve"> </t>
    </r>
    <r>
      <rPr>
        <sz val="8.25"/>
        <color rgb="FF000000"/>
        <rFont val="Arial"/>
        <family val="2"/>
      </rPr>
      <t xml:space="preserve">Sistema de evaluación y verificación de la constancia de las prestaciones</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</si>
</sst>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1">
    <xf numFmtId="0" fontId="0" fillId="0" borderId="0"/>
  </cellStyleXfs>
  <cellXfs count="31">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xf numFmtId="0" fontId="0" fillId="0" borderId="1" xfId="0" applyFont="1" applyAlignment="1">
      <alignment horizontal="center" vertical="center" wrapText="1"/>
    </xf>
    <xf numFmtId="0" fontId="0" fillId="0" borderId="8" xfId="0" applyFont="1" applyAlignment="1">
      <alignment horizontal="left" vertical="center" wrapText="1"/>
    </xf>
    <xf numFmtId="0" fontId="0" fillId="0" borderId="8" xfId="0" applyFont="1" applyAlignment="1">
      <alignment horizontal="center" vertical="center" wrapText="1"/>
    </xf>
    <xf numFmtId="0" fontId="0" fillId="0" borderId="9" xfId="0" applyFont="1" applyAlignment="1">
      <alignment horizontal="left" vertical="center" wrapText="1"/>
    </xf>
    <xf numFmtId="0" fontId="0" fillId="0" borderId="9" xfId="0" applyFont="1" applyAlignment="1">
      <alignment horizontal="center"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6.12" customWidth="1"/>
    <col min="3" max="3" width="7.48" customWidth="1"/>
    <col min="4" max="4" width="53.21" customWidth="1"/>
    <col min="5" max="5" width="3.06" customWidth="1"/>
    <col min="6" max="6" width="9.69" customWidth="1"/>
    <col min="7" max="7" width="4.42" customWidth="1"/>
    <col min="8" max="8" width="9.86" customWidth="1"/>
    <col min="9" max="9" width="9.01" customWidth="1"/>
  </cols>
  <sheetData>
    <row r="1" spans="1:1" ht="2.25" thickBot="1" customHeight="1">
      <c r="A1" s="1" t="s">
        <v>0</v>
      </c>
      <c r="B1" s="1"/>
      <c r="C1" s="1"/>
      <c r="D1" s="1"/>
      <c r="E1" s="1"/>
      <c r="F1" s="1"/>
      <c r="G1" s="1"/>
      <c r="H1" s="1"/>
      <c r="I1" s="1"/>
    </row>
    <row r="3" spans="1:9" ht="13.50" thickBot="1" customHeight="1">
      <c r="A3" s="2" t="s">
        <v>1</v>
      </c>
      <c r="B3" s="3" t="s">
        <v>2</v>
      </c>
      <c r="C3" s="2" t="s">
        <v>3</v>
      </c>
      <c r="D3" s="2"/>
      <c r="E3" s="2"/>
      <c r="F3" s="2"/>
      <c r="G3" s="2"/>
      <c r="H3" s="2"/>
      <c r="I3" s="2"/>
    </row>
    <row r="5" spans="1:9" ht="66.00" thickBot="1" customHeight="1">
      <c r="A5" s="4" t="s">
        <v>4</v>
      </c>
      <c r="B5" s="4"/>
      <c r="C5" s="4"/>
      <c r="D5" s="4"/>
      <c r="E5" s="4"/>
      <c r="F5" s="4"/>
      <c r="G5" s="4"/>
      <c r="H5" s="4"/>
      <c r="I5" s="4"/>
    </row>
    <row r="8" spans="1:9" ht="24.00" thickBot="1" customHeight="1">
      <c r="A8" s="5" t="s">
        <v>5</v>
      </c>
      <c r="B8" s="5"/>
      <c r="C8" s="5" t="s">
        <v>6</v>
      </c>
      <c r="D8" s="5" t="s">
        <v>7</v>
      </c>
      <c r="E8" s="5"/>
      <c r="F8" s="6" t="s">
        <v>8</v>
      </c>
      <c r="G8" s="6"/>
      <c r="H8" s="6" t="s">
        <v>9</v>
      </c>
      <c r="I8" s="6" t="s">
        <v>10</v>
      </c>
    </row>
    <row r="9" spans="1:9" ht="13.50" thickBot="1" customHeight="1">
      <c r="A9" s="7">
        <v>1.000000</v>
      </c>
      <c r="B9" s="7"/>
      <c r="C9" s="7"/>
      <c r="D9" s="8" t="s">
        <v>11</v>
      </c>
      <c r="E9" s="8"/>
      <c r="F9" s="8"/>
      <c r="G9" s="8"/>
      <c r="H9" s="7"/>
      <c r="I9" s="7"/>
    </row>
    <row r="10" spans="1:9" ht="24.00" thickBot="1" customHeight="1">
      <c r="A10" s="1" t="s">
        <v>12</v>
      </c>
      <c r="B10" s="1"/>
      <c r="C10" s="9" t="s">
        <v>13</v>
      </c>
      <c r="D10" s="1" t="s">
        <v>14</v>
      </c>
      <c r="E10" s="1"/>
      <c r="F10" s="10">
        <v>0.406000</v>
      </c>
      <c r="G10" s="10"/>
      <c r="H10" s="11">
        <v>1.600000</v>
      </c>
      <c r="I10" s="11">
        <f ca="1">ROUND(INDIRECT(ADDRESS(ROW()+(0), COLUMN()+(-3), 1))*INDIRECT(ADDRESS(ROW()+(0), COLUMN()+(-1), 1)), 2)</f>
        <v>0.650000</v>
      </c>
    </row>
    <row r="11" spans="1:9" ht="55.50" thickBot="1" customHeight="1">
      <c r="A11" s="1" t="s">
        <v>15</v>
      </c>
      <c r="B11" s="1"/>
      <c r="C11" s="9" t="s">
        <v>16</v>
      </c>
      <c r="D11" s="1" t="s">
        <v>17</v>
      </c>
      <c r="E11" s="1"/>
      <c r="F11" s="10">
        <v>0.546000</v>
      </c>
      <c r="G11" s="10"/>
      <c r="H11" s="11">
        <v>6.940000</v>
      </c>
      <c r="I11" s="11">
        <f ca="1">ROUND(INDIRECT(ADDRESS(ROW()+(0), COLUMN()+(-3), 1))*INDIRECT(ADDRESS(ROW()+(0), COLUMN()+(-1), 1)), 2)</f>
        <v>3.790000</v>
      </c>
    </row>
    <row r="12" spans="1:9" ht="24.00" thickBot="1" customHeight="1">
      <c r="A12" s="1" t="s">
        <v>18</v>
      </c>
      <c r="B12" s="1"/>
      <c r="C12" s="9" t="s">
        <v>19</v>
      </c>
      <c r="D12" s="1" t="s">
        <v>20</v>
      </c>
      <c r="E12" s="1"/>
      <c r="F12" s="10">
        <v>18.000000</v>
      </c>
      <c r="G12" s="10"/>
      <c r="H12" s="11">
        <v>0.120000</v>
      </c>
      <c r="I12" s="11">
        <f ca="1">ROUND(INDIRECT(ADDRESS(ROW()+(0), COLUMN()+(-3), 1))*INDIRECT(ADDRESS(ROW()+(0), COLUMN()+(-1), 1)), 2)</f>
        <v>2.160000</v>
      </c>
    </row>
    <row r="13" spans="1:9" ht="13.50" thickBot="1" customHeight="1">
      <c r="A13" s="1" t="s">
        <v>21</v>
      </c>
      <c r="B13" s="1"/>
      <c r="C13" s="9" t="s">
        <v>22</v>
      </c>
      <c r="D13" s="1" t="s">
        <v>23</v>
      </c>
      <c r="E13" s="1"/>
      <c r="F13" s="10">
        <v>0.006000</v>
      </c>
      <c r="G13" s="10"/>
      <c r="H13" s="11">
        <v>1.500000</v>
      </c>
      <c r="I13" s="11">
        <f ca="1">ROUND(INDIRECT(ADDRESS(ROW()+(0), COLUMN()+(-3), 1))*INDIRECT(ADDRESS(ROW()+(0), COLUMN()+(-1), 1)), 2)</f>
        <v>0.010000</v>
      </c>
    </row>
    <row r="14" spans="1:9" ht="34.50" thickBot="1" customHeight="1">
      <c r="A14" s="1" t="s">
        <v>24</v>
      </c>
      <c r="B14" s="1"/>
      <c r="C14" s="9" t="s">
        <v>25</v>
      </c>
      <c r="D14" s="1" t="s">
        <v>26</v>
      </c>
      <c r="E14" s="1"/>
      <c r="F14" s="10">
        <v>0.036000</v>
      </c>
      <c r="G14" s="10"/>
      <c r="H14" s="11">
        <v>32.250000</v>
      </c>
      <c r="I14" s="11">
        <f ca="1">ROUND(INDIRECT(ADDRESS(ROW()+(0), COLUMN()+(-3), 1))*INDIRECT(ADDRESS(ROW()+(0), COLUMN()+(-1), 1)), 2)</f>
        <v>1.160000</v>
      </c>
    </row>
    <row r="15" spans="1:9" ht="34.50" thickBot="1" customHeight="1">
      <c r="A15" s="1" t="s">
        <v>27</v>
      </c>
      <c r="B15" s="1"/>
      <c r="C15" s="9" t="s">
        <v>28</v>
      </c>
      <c r="D15" s="1" t="s">
        <v>29</v>
      </c>
      <c r="E15" s="1"/>
      <c r="F15" s="10">
        <v>1.000000</v>
      </c>
      <c r="G15" s="10"/>
      <c r="H15" s="11">
        <v>47.780000</v>
      </c>
      <c r="I15" s="11">
        <f ca="1">ROUND(INDIRECT(ADDRESS(ROW()+(0), COLUMN()+(-3), 1))*INDIRECT(ADDRESS(ROW()+(0), COLUMN()+(-1), 1)), 2)</f>
        <v>47.780000</v>
      </c>
    </row>
    <row r="16" spans="1:9" ht="24.00" thickBot="1" customHeight="1">
      <c r="A16" s="1" t="s">
        <v>30</v>
      </c>
      <c r="B16" s="1"/>
      <c r="C16" s="9" t="s">
        <v>31</v>
      </c>
      <c r="D16" s="1" t="s">
        <v>32</v>
      </c>
      <c r="E16" s="1"/>
      <c r="F16" s="12">
        <v>1.689000</v>
      </c>
      <c r="G16" s="12"/>
      <c r="H16" s="13">
        <v>2.250000</v>
      </c>
      <c r="I16" s="13">
        <f ca="1">ROUND(INDIRECT(ADDRESS(ROW()+(0), COLUMN()+(-3), 1))*INDIRECT(ADDRESS(ROW()+(0), COLUMN()+(-1), 1)), 2)</f>
        <v>3.800000</v>
      </c>
    </row>
    <row r="17" spans="1:9" ht="13.50" thickBot="1" customHeight="1">
      <c r="A17" s="14"/>
      <c r="B17" s="14"/>
      <c r="C17" s="14"/>
      <c r="D17" s="14"/>
      <c r="E17" s="14"/>
      <c r="F17" s="8" t="s">
        <v>33</v>
      </c>
      <c r="G17" s="8"/>
      <c r="H17" s="8"/>
      <c r="I17" s="16">
        <f ca="1">ROUND(SUM(INDIRECT(ADDRESS(ROW()+(-1), COLUMN()+(0), 1)),INDIRECT(ADDRESS(ROW()+(-2), COLUMN()+(0), 1)),INDIRECT(ADDRESS(ROW()+(-3), COLUMN()+(0), 1)),INDIRECT(ADDRESS(ROW()+(-4), COLUMN()+(0), 1)),INDIRECT(ADDRESS(ROW()+(-5), COLUMN()+(0), 1)),INDIRECT(ADDRESS(ROW()+(-6), COLUMN()+(0), 1)),INDIRECT(ADDRESS(ROW()+(-7), COLUMN()+(0), 1))), 2)</f>
        <v>59.350000</v>
      </c>
    </row>
    <row r="18" spans="1:9" ht="13.50" thickBot="1" customHeight="1">
      <c r="A18" s="14">
        <v>2.000000</v>
      </c>
      <c r="B18" s="14"/>
      <c r="C18" s="14"/>
      <c r="D18" s="17" t="s">
        <v>34</v>
      </c>
      <c r="E18" s="17"/>
      <c r="F18" s="17"/>
      <c r="G18" s="17"/>
      <c r="H18" s="14"/>
      <c r="I18" s="14"/>
    </row>
    <row r="19" spans="1:9" ht="13.50" thickBot="1" customHeight="1">
      <c r="A19" s="1" t="s">
        <v>35</v>
      </c>
      <c r="B19" s="1"/>
      <c r="C19" s="9" t="s">
        <v>36</v>
      </c>
      <c r="D19" s="1" t="s">
        <v>37</v>
      </c>
      <c r="E19" s="1"/>
      <c r="F19" s="10">
        <v>0.359000</v>
      </c>
      <c r="G19" s="10"/>
      <c r="H19" s="11">
        <v>17.240000</v>
      </c>
      <c r="I19" s="11">
        <f ca="1">ROUND(INDIRECT(ADDRESS(ROW()+(0), COLUMN()+(-3), 1))*INDIRECT(ADDRESS(ROW()+(0), COLUMN()+(-1), 1)), 2)</f>
        <v>6.190000</v>
      </c>
    </row>
    <row r="20" spans="1:9" ht="13.50" thickBot="1" customHeight="1">
      <c r="A20" s="1" t="s">
        <v>38</v>
      </c>
      <c r="B20" s="1"/>
      <c r="C20" s="9" t="s">
        <v>39</v>
      </c>
      <c r="D20" s="1" t="s">
        <v>40</v>
      </c>
      <c r="E20" s="1"/>
      <c r="F20" s="10">
        <v>0.359000</v>
      </c>
      <c r="G20" s="10"/>
      <c r="H20" s="11">
        <v>16.130000</v>
      </c>
      <c r="I20" s="11">
        <f ca="1">ROUND(INDIRECT(ADDRESS(ROW()+(0), COLUMN()+(-3), 1))*INDIRECT(ADDRESS(ROW()+(0), COLUMN()+(-1), 1)), 2)</f>
        <v>5.790000</v>
      </c>
    </row>
    <row r="21" spans="1:9" ht="13.50" thickBot="1" customHeight="1">
      <c r="A21" s="1" t="s">
        <v>41</v>
      </c>
      <c r="B21" s="1"/>
      <c r="C21" s="9" t="s">
        <v>42</v>
      </c>
      <c r="D21" s="1" t="s">
        <v>43</v>
      </c>
      <c r="E21" s="1"/>
      <c r="F21" s="10">
        <v>0.378000</v>
      </c>
      <c r="G21" s="10"/>
      <c r="H21" s="11">
        <v>17.820000</v>
      </c>
      <c r="I21" s="11">
        <f ca="1">ROUND(INDIRECT(ADDRESS(ROW()+(0), COLUMN()+(-3), 1))*INDIRECT(ADDRESS(ROW()+(0), COLUMN()+(-1), 1)), 2)</f>
        <v>6.740000</v>
      </c>
    </row>
    <row r="22" spans="1:9" ht="13.50" thickBot="1" customHeight="1">
      <c r="A22" s="1" t="s">
        <v>44</v>
      </c>
      <c r="B22" s="1"/>
      <c r="C22" s="9" t="s">
        <v>45</v>
      </c>
      <c r="D22" s="1" t="s">
        <v>46</v>
      </c>
      <c r="E22" s="1"/>
      <c r="F22" s="10">
        <v>1.121000</v>
      </c>
      <c r="G22" s="10"/>
      <c r="H22" s="11">
        <v>16.130000</v>
      </c>
      <c r="I22" s="11">
        <f ca="1">ROUND(INDIRECT(ADDRESS(ROW()+(0), COLUMN()+(-3), 1))*INDIRECT(ADDRESS(ROW()+(0), COLUMN()+(-1), 1)), 2)</f>
        <v>18.080000</v>
      </c>
    </row>
    <row r="23" spans="1:9" ht="13.50" thickBot="1" customHeight="1">
      <c r="A23" s="1" t="s">
        <v>47</v>
      </c>
      <c r="B23" s="1"/>
      <c r="C23" s="9" t="s">
        <v>48</v>
      </c>
      <c r="D23" s="1" t="s">
        <v>49</v>
      </c>
      <c r="E23" s="1"/>
      <c r="F23" s="12">
        <v>0.107000</v>
      </c>
      <c r="G23" s="12"/>
      <c r="H23" s="13">
        <v>15.920000</v>
      </c>
      <c r="I23" s="13">
        <f ca="1">ROUND(INDIRECT(ADDRESS(ROW()+(0), COLUMN()+(-3), 1))*INDIRECT(ADDRESS(ROW()+(0), COLUMN()+(-1), 1)), 2)</f>
        <v>1.700000</v>
      </c>
    </row>
    <row r="24" spans="1:9" ht="13.50" thickBot="1" customHeight="1">
      <c r="A24" s="14"/>
      <c r="B24" s="14"/>
      <c r="C24" s="14"/>
      <c r="D24" s="14"/>
      <c r="E24" s="14"/>
      <c r="F24" s="8" t="s">
        <v>50</v>
      </c>
      <c r="G24" s="8"/>
      <c r="H24" s="8"/>
      <c r="I24" s="16">
        <f ca="1">ROUND(SUM(INDIRECT(ADDRESS(ROW()+(-1), COLUMN()+(0), 1)),INDIRECT(ADDRESS(ROW()+(-2), COLUMN()+(0), 1)),INDIRECT(ADDRESS(ROW()+(-3), COLUMN()+(0), 1)),INDIRECT(ADDRESS(ROW()+(-4), COLUMN()+(0), 1)),INDIRECT(ADDRESS(ROW()+(-5), COLUMN()+(0), 1))), 2)</f>
        <v>38.500000</v>
      </c>
    </row>
    <row r="25" spans="1:9" ht="13.50" thickBot="1" customHeight="1">
      <c r="A25" s="14">
        <v>3.000000</v>
      </c>
      <c r="B25" s="14"/>
      <c r="C25" s="14"/>
      <c r="D25" s="17" t="s">
        <v>51</v>
      </c>
      <c r="E25" s="17"/>
      <c r="F25" s="17"/>
      <c r="G25" s="17"/>
      <c r="H25" s="14"/>
      <c r="I25" s="14"/>
    </row>
    <row r="26" spans="1:9" ht="13.50" thickBot="1" customHeight="1">
      <c r="A26" s="18"/>
      <c r="B26" s="18"/>
      <c r="C26" s="19" t="s">
        <v>52</v>
      </c>
      <c r="D26" s="18" t="s">
        <v>53</v>
      </c>
      <c r="E26" s="18"/>
      <c r="F26" s="12">
        <v>2.000000</v>
      </c>
      <c r="G26" s="12"/>
      <c r="H26" s="13">
        <f ca="1">ROUND(SUM(INDIRECT(ADDRESS(ROW()+(-2), COLUMN()+(1), 1)),INDIRECT(ADDRESS(ROW()+(-9), COLUMN()+(1), 1))), 2)</f>
        <v>97.850000</v>
      </c>
      <c r="I26" s="13">
        <f ca="1">ROUND(INDIRECT(ADDRESS(ROW()+(0), COLUMN()+(-3), 1))*INDIRECT(ADDRESS(ROW()+(0), COLUMN()+(-1), 1))/100, 2)</f>
        <v>1.960000</v>
      </c>
    </row>
    <row r="27" spans="1:9" ht="13.50" thickBot="1" customHeight="1">
      <c r="A27" s="20" t="s">
        <v>54</v>
      </c>
      <c r="B27" s="20"/>
      <c r="C27" s="21"/>
      <c r="D27" s="22"/>
      <c r="E27" s="22"/>
      <c r="F27" s="23" t="s">
        <v>55</v>
      </c>
      <c r="G27" s="23"/>
      <c r="H27" s="24"/>
      <c r="I27" s="25">
        <f ca="1">ROUND(SUM(INDIRECT(ADDRESS(ROW()+(-1), COLUMN()+(0), 1)),INDIRECT(ADDRESS(ROW()+(-3), COLUMN()+(0), 1)),INDIRECT(ADDRESS(ROW()+(-10), COLUMN()+(0), 1))), 2)</f>
        <v>99.810000</v>
      </c>
    </row>
    <row r="30" spans="1:9" ht="13.50" thickBot="1" customHeight="1">
      <c r="A30" s="26" t="s">
        <v>56</v>
      </c>
      <c r="B30" s="26"/>
      <c r="C30" s="26"/>
      <c r="D30" s="26"/>
      <c r="E30" s="26" t="s">
        <v>57</v>
      </c>
      <c r="F30" s="26"/>
      <c r="G30" s="26" t="s">
        <v>58</v>
      </c>
      <c r="H30" s="26"/>
      <c r="I30" s="26" t="s">
        <v>59</v>
      </c>
    </row>
    <row r="31" spans="1:9" ht="13.50" thickBot="1" customHeight="1">
      <c r="A31" s="27" t="s">
        <v>60</v>
      </c>
      <c r="B31" s="27"/>
      <c r="C31" s="27"/>
      <c r="D31" s="27"/>
      <c r="E31" s="28">
        <v>142010.000000</v>
      </c>
      <c r="F31" s="28"/>
      <c r="G31" s="28">
        <v>1102010.000000</v>
      </c>
      <c r="H31" s="28"/>
      <c r="I31" s="28" t="s">
        <v>61</v>
      </c>
    </row>
    <row r="32" spans="1:9" ht="24.00" thickBot="1" customHeight="1">
      <c r="A32" s="29" t="s">
        <v>62</v>
      </c>
      <c r="B32" s="29"/>
      <c r="C32" s="29"/>
      <c r="D32" s="29"/>
      <c r="E32" s="30"/>
      <c r="F32" s="30"/>
      <c r="G32" s="30"/>
      <c r="H32" s="30"/>
      <c r="I32" s="30"/>
    </row>
    <row r="33" spans="1:9" ht="13.50" thickBot="1" customHeight="1">
      <c r="A33" s="27" t="s">
        <v>63</v>
      </c>
      <c r="B33" s="27"/>
      <c r="C33" s="27"/>
      <c r="D33" s="27"/>
      <c r="E33" s="28">
        <v>1062016.000000</v>
      </c>
      <c r="F33" s="28"/>
      <c r="G33" s="28">
        <v>1062017.000000</v>
      </c>
      <c r="H33" s="28"/>
      <c r="I33" s="28" t="s">
        <v>64</v>
      </c>
    </row>
    <row r="34" spans="1:9" ht="13.50" thickBot="1" customHeight="1">
      <c r="A34" s="29" t="s">
        <v>65</v>
      </c>
      <c r="B34" s="29"/>
      <c r="C34" s="29"/>
      <c r="D34" s="29"/>
      <c r="E34" s="30"/>
      <c r="F34" s="30"/>
      <c r="G34" s="30"/>
      <c r="H34" s="30"/>
      <c r="I34" s="30"/>
    </row>
    <row r="35" spans="1:9" ht="13.50" thickBot="1" customHeight="1">
      <c r="A35" s="27" t="s">
        <v>66</v>
      </c>
      <c r="B35" s="27"/>
      <c r="C35" s="27"/>
      <c r="D35" s="27"/>
      <c r="E35" s="28">
        <v>162011.000000</v>
      </c>
      <c r="F35" s="28"/>
      <c r="G35" s="28">
        <v>162012.000000</v>
      </c>
      <c r="H35" s="28"/>
      <c r="I35" s="28" t="s">
        <v>67</v>
      </c>
    </row>
    <row r="36" spans="1:9" ht="13.50" thickBot="1" customHeight="1">
      <c r="A36" s="29" t="s">
        <v>68</v>
      </c>
      <c r="B36" s="29"/>
      <c r="C36" s="29"/>
      <c r="D36" s="29"/>
      <c r="E36" s="30"/>
      <c r="F36" s="30"/>
      <c r="G36" s="30"/>
      <c r="H36" s="30"/>
      <c r="I36" s="30"/>
    </row>
    <row r="37" spans="1:9" ht="13.50" thickBot="1" customHeight="1">
      <c r="A37" s="27" t="s">
        <v>69</v>
      </c>
      <c r="B37" s="27"/>
      <c r="C37" s="27"/>
      <c r="D37" s="27"/>
      <c r="E37" s="28">
        <v>1102006.000000</v>
      </c>
      <c r="F37" s="28"/>
      <c r="G37" s="28">
        <v>1102009.000000</v>
      </c>
      <c r="H37" s="28"/>
      <c r="I37" s="28" t="s">
        <v>70</v>
      </c>
    </row>
    <row r="38" spans="1:9" ht="24.00" thickBot="1" customHeight="1">
      <c r="A38" s="29" t="s">
        <v>71</v>
      </c>
      <c r="B38" s="29"/>
      <c r="C38" s="29"/>
      <c r="D38" s="29"/>
      <c r="E38" s="30"/>
      <c r="F38" s="30"/>
      <c r="G38" s="30"/>
      <c r="H38" s="30"/>
      <c r="I38" s="30"/>
    </row>
    <row r="41" spans="1:1" ht="33.75" thickBot="1" customHeight="1">
      <c r="A41" s="1" t="s">
        <v>72</v>
      </c>
      <c r="B41" s="1"/>
      <c r="C41" s="1"/>
      <c r="D41" s="1"/>
      <c r="E41" s="1"/>
      <c r="F41" s="1"/>
      <c r="G41" s="1"/>
      <c r="H41" s="1"/>
      <c r="I41" s="1"/>
    </row>
    <row r="42" spans="1:1" ht="33.75" thickBot="1" customHeight="1">
      <c r="A42" s="1" t="s">
        <v>73</v>
      </c>
      <c r="B42" s="1"/>
      <c r="C42" s="1"/>
      <c r="D42" s="1"/>
      <c r="E42" s="1"/>
      <c r="F42" s="1"/>
      <c r="G42" s="1"/>
      <c r="H42" s="1"/>
      <c r="I42" s="1"/>
    </row>
    <row r="43" spans="1:1" ht="33.75" thickBot="1" customHeight="1">
      <c r="A43" s="1" t="s">
        <v>74</v>
      </c>
      <c r="B43" s="1"/>
      <c r="C43" s="1"/>
      <c r="D43" s="1"/>
      <c r="E43" s="1"/>
      <c r="F43" s="1"/>
      <c r="G43" s="1"/>
      <c r="H43" s="1"/>
      <c r="I43" s="1"/>
    </row>
  </sheetData>
  <mergeCells count="85">
    <mergeCell ref="A1:I1"/>
    <mergeCell ref="C3:I3"/>
    <mergeCell ref="A5:I5"/>
    <mergeCell ref="A8:B8"/>
    <mergeCell ref="D8:E8"/>
    <mergeCell ref="F8:G8"/>
    <mergeCell ref="A9:B9"/>
    <mergeCell ref="D9:G9"/>
    <mergeCell ref="A10:B10"/>
    <mergeCell ref="D10:E10"/>
    <mergeCell ref="F10:G10"/>
    <mergeCell ref="A11:B11"/>
    <mergeCell ref="D11:E11"/>
    <mergeCell ref="F11:G11"/>
    <mergeCell ref="A12:B12"/>
    <mergeCell ref="D12:E12"/>
    <mergeCell ref="F12:G12"/>
    <mergeCell ref="A13:B13"/>
    <mergeCell ref="D13:E13"/>
    <mergeCell ref="F13:G13"/>
    <mergeCell ref="A14:B14"/>
    <mergeCell ref="D14:E14"/>
    <mergeCell ref="F14:G14"/>
    <mergeCell ref="A15:B15"/>
    <mergeCell ref="D15:E15"/>
    <mergeCell ref="F15:G15"/>
    <mergeCell ref="A16:B16"/>
    <mergeCell ref="D16:E16"/>
    <mergeCell ref="F16:G16"/>
    <mergeCell ref="A17:B17"/>
    <mergeCell ref="D17:E17"/>
    <mergeCell ref="F17:H17"/>
    <mergeCell ref="A18:B18"/>
    <mergeCell ref="D18:G18"/>
    <mergeCell ref="A19:B19"/>
    <mergeCell ref="D19:E19"/>
    <mergeCell ref="F19:G19"/>
    <mergeCell ref="A20:B20"/>
    <mergeCell ref="D20:E20"/>
    <mergeCell ref="F20:G20"/>
    <mergeCell ref="A21:B21"/>
    <mergeCell ref="D21:E21"/>
    <mergeCell ref="F21:G21"/>
    <mergeCell ref="A22:B22"/>
    <mergeCell ref="D22:E22"/>
    <mergeCell ref="F22:G22"/>
    <mergeCell ref="A23:B23"/>
    <mergeCell ref="D23:E23"/>
    <mergeCell ref="F23:G23"/>
    <mergeCell ref="A24:B24"/>
    <mergeCell ref="D24:E24"/>
    <mergeCell ref="F24:H24"/>
    <mergeCell ref="A25:B25"/>
    <mergeCell ref="D25:G25"/>
    <mergeCell ref="A26:B26"/>
    <mergeCell ref="D26:E26"/>
    <mergeCell ref="F26:G26"/>
    <mergeCell ref="A27:E27"/>
    <mergeCell ref="F27:H27"/>
    <mergeCell ref="A30:D30"/>
    <mergeCell ref="E30:F30"/>
    <mergeCell ref="G30:H30"/>
    <mergeCell ref="A31:D31"/>
    <mergeCell ref="E31:F32"/>
    <mergeCell ref="G31:H32"/>
    <mergeCell ref="I31:I32"/>
    <mergeCell ref="A32:D32"/>
    <mergeCell ref="A33:D33"/>
    <mergeCell ref="E33:F34"/>
    <mergeCell ref="G33:H34"/>
    <mergeCell ref="I33:I34"/>
    <mergeCell ref="A34:D34"/>
    <mergeCell ref="A35:D35"/>
    <mergeCell ref="E35:F36"/>
    <mergeCell ref="G35:H36"/>
    <mergeCell ref="I35:I36"/>
    <mergeCell ref="A36:D36"/>
    <mergeCell ref="A37:D37"/>
    <mergeCell ref="E37:F38"/>
    <mergeCell ref="G37:H38"/>
    <mergeCell ref="I37:I38"/>
    <mergeCell ref="A38:D38"/>
    <mergeCell ref="A41:I41"/>
    <mergeCell ref="A42:I42"/>
    <mergeCell ref="A43:I43"/>
  </mergeCells>
  <pageMargins left="0.620079" right="0.472441" top="0.472441" bottom="0.472441" header="0.0" footer="0.0"/>
  <pageSetup paperSize="9" orientation="portrait"/>
  <rowBreaks count="0" manualBreakCount="0">
    </rowBreaks>
</worksheet>
</file>